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74" i="1"/>
  <c r="G24" s="1"/>
  <c r="D64"/>
  <c r="E84" s="1"/>
  <c r="D63"/>
  <c r="E40"/>
  <c r="C34"/>
  <c r="E85" s="1"/>
  <c r="F26"/>
  <c r="E26"/>
  <c r="G25"/>
  <c r="F25"/>
  <c r="E25"/>
  <c r="F24"/>
  <c r="E24"/>
  <c r="F23"/>
  <c r="E23"/>
  <c r="D62" l="1"/>
  <c r="D43" s="1"/>
  <c r="D55" l="1"/>
  <c r="D60"/>
</calcChain>
</file>

<file path=xl/sharedStrings.xml><?xml version="1.0" encoding="utf-8"?>
<sst xmlns="http://schemas.openxmlformats.org/spreadsheetml/2006/main" count="123" uniqueCount="103">
  <si>
    <t>О Т Ч Е Т  о  выполнении договора управления</t>
  </si>
  <si>
    <t>АО "ДК Нижегородского района"</t>
  </si>
  <si>
    <t>за 2018 год</t>
  </si>
  <si>
    <t>ул.Грузинская дом № 12Б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</si>
  <si>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</si>
  <si>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</si>
  <si>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</si>
  <si>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</si>
  <si>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</si>
  <si>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 или жилые дома, имеющие</t>
  </si>
  <si>
    <t>не все виды благоустройства"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</si>
  <si>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</si>
  <si>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</si>
  <si>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26.12.2011г.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</si>
  <si>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</si>
  <si>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</si>
  <si>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</si>
  <si>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</si>
  <si>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</si>
  <si>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</si>
  <si>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</si>
  <si>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</si>
  <si>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</si>
  <si>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</si>
  <si>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</si>
  <si>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</si>
  <si>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</si>
  <si>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</si>
  <si>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</si>
  <si>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</si>
  <si>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</si>
  <si>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</si>
  <si>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</si>
  <si>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</si>
  <si>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</si>
  <si>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</si>
  <si>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</si>
  <si>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</si>
  <si>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</si>
  <si>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</si>
  <si>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1767КО/РВИ от 02.04.2018</t>
  </si>
  <si>
    <t>ООО ИнтерМедиа Менеджмент</t>
  </si>
  <si>
    <t>№ 1690КО/РВИ от 01.09.2017</t>
  </si>
  <si>
    <t>ООО "КА "Дарвин"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</si>
  <si>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</si>
  <si>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</si>
  <si>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</si>
  <si>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</si>
  <si>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</si>
  <si>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</si>
  <si>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</si>
  <si>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</si>
  <si>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</si>
  <si>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 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</si>
  <si>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</si>
  <si>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</si>
  <si>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</si>
  <si>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</si>
  <si>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</si>
  <si>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</si>
  <si>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</si>
  <si>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</si>
  <si>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</si>
  <si>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</si>
  <si>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</si>
  <si>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</si>
  <si>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</si>
  <si>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</si>
  <si>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</si>
  <si>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</si>
  <si>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</si>
  <si>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Прочие работы по обеспечению санитарного состояния МКД и придомовой территории</t>
  </si>
  <si>
    <t>ООО "Похвалихинский"; ООО "Белинка НН"</t>
  </si>
  <si>
    <t>Уборка придомовой территории:уборка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</si>
  <si>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</si>
  <si>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</si>
  <si>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</si>
  <si>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</si>
  <si>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</si>
  <si>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</si>
  <si>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</si>
  <si>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</si>
  <si>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 .ТЕКУЩИЙ  РЕМОНТ</t>
  </si>
  <si>
    <t>Сроки исполнения</t>
  </si>
  <si>
    <t>сумма, руб.</t>
  </si>
  <si>
    <t xml:space="preserve">Прочие работы -- </t>
  </si>
  <si>
    <t>Февраль 2018 г.</t>
  </si>
  <si>
    <t>ООО НЭК-НН</t>
  </si>
  <si>
    <t xml:space="preserve">Кровля -- Ремонт кровли -- </t>
  </si>
  <si>
    <t>Ноябрь 2018 г.</t>
  </si>
  <si>
    <t xml:space="preserve">Перекрытия -- Прочее -- </t>
  </si>
  <si>
    <t>Декабрь 2018 г.</t>
  </si>
  <si>
    <t>ООО "Эксперт Проект"</t>
  </si>
  <si>
    <t xml:space="preserve">Ремонтные работы в системах отопления и гвс -- Ремонт системы ц/о -- </t>
  </si>
  <si>
    <t>3. КАПИТАЛЬНЫЙ РЕМОНТ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</si>
  <si>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</si>
  <si>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</si>
  <si>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</si>
  <si>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</si>
  <si>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</si>
  <si>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</si>
  <si>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</si>
  <si>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269-1000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</si>
</sst>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4" fontId="8" fillId="0" borderId="0" xfId="0" applyNumberFormat="1" applyFont="1" applyFill="1"/>
    <xf numFmtId="0" fontId="8" fillId="0" borderId="0" xfId="0" applyFont="1" applyFill="1" applyAlignment="1">
      <alignment vertical="center"/>
    </xf>
    <xf numFmtId="164" fontId="8" fillId="0" borderId="0" xfId="1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4" fontId="2" fillId="0" borderId="1" xfId="1" applyNumberFormat="1" applyFont="1" applyFill="1" applyBorder="1" applyAlignment="1">
      <alignment horizontal="right" vertical="top"/>
    </xf>
    <xf numFmtId="164" fontId="2" fillId="0" borderId="1" xfId="1" applyNumberFormat="1" applyFont="1" applyFill="1" applyBorder="1" applyAlignment="1">
      <alignment horizontal="justify" vertical="center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justify" vertical="top"/>
    </xf>
    <xf numFmtId="0" fontId="12" fillId="0" borderId="2" xfId="0" applyFont="1" applyFill="1" applyBorder="1" applyAlignment="1">
      <alignment vertical="top"/>
    </xf>
    <xf numFmtId="4" fontId="12" fillId="0" borderId="2" xfId="0" applyNumberFormat="1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4" fontId="2" fillId="0" borderId="1" xfId="0" applyNumberFormat="1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center"/>
    </xf>
    <xf numFmtId="0" fontId="13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justify" vertical="top"/>
    </xf>
    <xf numFmtId="0" fontId="14" fillId="0" borderId="1" xfId="0" applyFont="1" applyFill="1" applyBorder="1" applyAlignment="1">
      <alignment horizontal="right" vertical="center"/>
    </xf>
    <xf numFmtId="164" fontId="14" fillId="0" borderId="1" xfId="1" applyNumberFormat="1" applyFont="1" applyFill="1" applyBorder="1" applyAlignment="1">
      <alignment horizontal="fill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164" fontId="14" fillId="0" borderId="1" xfId="1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justify" vertical="top"/>
    </xf>
    <xf numFmtId="0" fontId="15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justify" vertical="top"/>
    </xf>
    <xf numFmtId="164" fontId="15" fillId="0" borderId="1" xfId="0" applyNumberFormat="1" applyFont="1" applyFill="1" applyBorder="1" applyAlignment="1">
      <alignment horizontal="justify" vertical="center"/>
    </xf>
    <xf numFmtId="0" fontId="14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justify" vertical="top"/>
    </xf>
    <xf numFmtId="4" fontId="14" fillId="0" borderId="0" xfId="0" applyNumberFormat="1" applyFont="1" applyFill="1" applyBorder="1" applyAlignment="1">
      <alignment horizontal="justify" vertical="top"/>
    </xf>
    <xf numFmtId="164" fontId="14" fillId="0" borderId="0" xfId="0" applyNumberFormat="1" applyFont="1" applyFill="1" applyBorder="1" applyAlignment="1">
      <alignment horizontal="justify" vertical="center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6" fillId="0" borderId="0" xfId="0" applyFont="1" applyFill="1" applyAlignment="1">
      <alignment vertical="top"/>
    </xf>
    <xf numFmtId="4" fontId="16" fillId="0" borderId="0" xfId="0" applyNumberFormat="1" applyFont="1" applyFill="1" applyAlignment="1">
      <alignment vertical="top"/>
    </xf>
    <xf numFmtId="164" fontId="16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top"/>
    </xf>
    <xf numFmtId="4" fontId="12" fillId="0" borderId="1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top"/>
    </xf>
    <xf numFmtId="164" fontId="18" fillId="0" borderId="1" xfId="1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 vertical="top"/>
    </xf>
    <xf numFmtId="0" fontId="17" fillId="0" borderId="1" xfId="0" applyFont="1" applyFill="1" applyBorder="1" applyAlignment="1">
      <alignment horizontal="justify" vertical="center"/>
    </xf>
    <xf numFmtId="164" fontId="19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20" fillId="0" borderId="1" xfId="0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justify" vertical="center"/>
    </xf>
    <xf numFmtId="0" fontId="12" fillId="0" borderId="3" xfId="0" applyFont="1" applyFill="1" applyBorder="1" applyAlignment="1">
      <alignment horizontal="justify" vertical="center"/>
    </xf>
    <xf numFmtId="4" fontId="2" fillId="0" borderId="3" xfId="1" applyNumberFormat="1" applyFont="1" applyFill="1" applyBorder="1" applyAlignment="1">
      <alignment horizontal="justify" vertical="center"/>
    </xf>
    <xf numFmtId="0" fontId="12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7" fillId="0" borderId="1" xfId="1" applyNumberFormat="1" applyFont="1" applyFill="1" applyBorder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justify" vertical="top"/>
    </xf>
    <xf numFmtId="4" fontId="2" fillId="0" borderId="6" xfId="0" applyNumberFormat="1" applyFont="1" applyFill="1" applyBorder="1" applyAlignment="1">
      <alignment horizontal="justify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right" vertical="top"/>
    </xf>
    <xf numFmtId="0" fontId="2" fillId="0" borderId="9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left" vertical="top"/>
    </xf>
    <xf numFmtId="4" fontId="2" fillId="0" borderId="5" xfId="1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right" vertical="top"/>
    </xf>
    <xf numFmtId="4" fontId="2" fillId="0" borderId="0" xfId="1" applyNumberFormat="1" applyFont="1" applyFill="1" applyAlignment="1">
      <alignment horizontal="justify" vertical="top"/>
    </xf>
    <xf numFmtId="164" fontId="2" fillId="0" borderId="0" xfId="0" applyNumberFormat="1" applyFont="1" applyFill="1" applyAlignment="1">
      <alignment horizontal="justify" vertical="center"/>
    </xf>
    <xf numFmtId="0" fontId="2" fillId="0" borderId="0" xfId="0" applyFont="1" applyFill="1" applyAlignment="1">
      <alignment vertical="top"/>
    </xf>
    <xf numFmtId="4" fontId="2" fillId="0" borderId="0" xfId="0" applyNumberFormat="1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I6">
            <v>6.7326587728740579</v>
          </cell>
        </row>
        <row r="7">
          <cell r="I7">
            <v>34.653606027987095</v>
          </cell>
        </row>
        <row r="8">
          <cell r="I8">
            <v>58.613735199138858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6"/>
  <sheetViews>
    <sheetView tabSelected="1" topLeftCell="A22" workbookViewId="0">
      <selection sqref="A1:H96"/>
    </sheetView>
  </sheetViews>
  <sheetFormatPr defaultRowHeight="15"/>
  <cols>
    <col min="1" max="1" width="15.7109375" customWidth="1"/>
    <col min="2" max="3" width="14.5703125" customWidth="1"/>
    <col min="4" max="4" width="18.140625" customWidth="1"/>
    <col min="5" max="5" width="15.140625" customWidth="1"/>
    <col min="6" max="6" width="15.42578125" customWidth="1"/>
    <col min="7" max="7" width="19.7109375" customWidth="1"/>
  </cols>
  <sheetData>
    <row r="1" spans="1:8" ht="16.5">
      <c r="A1" s="1"/>
      <c r="B1" s="1"/>
      <c r="C1" s="1"/>
      <c r="D1" s="2"/>
      <c r="E1" s="3"/>
      <c r="F1" s="1"/>
      <c r="G1" s="1"/>
      <c r="H1" s="1"/>
    </row>
    <row r="2" spans="1:8" ht="23.25">
      <c r="A2" s="4" t="s">
        <v>0</v>
      </c>
      <c r="B2" s="4"/>
      <c r="C2" s="4"/>
      <c r="D2" s="4"/>
      <c r="E2" s="4"/>
      <c r="F2" s="4"/>
      <c r="G2" s="4"/>
      <c r="H2" s="1"/>
    </row>
    <row r="3" spans="1:8" ht="18">
      <c r="A3" s="5" t="s">
        <v>1</v>
      </c>
      <c r="B3" s="5"/>
      <c r="C3" s="5"/>
      <c r="D3" s="5"/>
      <c r="E3" s="5"/>
      <c r="F3" s="5"/>
      <c r="G3" s="5"/>
      <c r="H3" s="6"/>
    </row>
    <row r="4" spans="1:8" ht="20.25">
      <c r="A4" s="7" t="s">
        <v>2</v>
      </c>
      <c r="B4" s="7"/>
      <c r="C4" s="7"/>
      <c r="D4" s="7"/>
      <c r="E4" s="7"/>
      <c r="F4" s="7"/>
      <c r="G4" s="7"/>
      <c r="H4" s="6"/>
    </row>
    <row r="5" spans="1:8" ht="20.25">
      <c r="A5" s="8" t="s">
        <v>3</v>
      </c>
      <c r="B5" s="8"/>
      <c r="C5" s="8"/>
      <c r="D5" s="8"/>
      <c r="E5" s="8"/>
      <c r="F5" s="8"/>
      <c r="G5" s="8"/>
      <c r="H5" s="9"/>
    </row>
    <row r="6" spans="1:8" ht="16.5">
      <c r="A6" s="1"/>
      <c r="B6" s="1"/>
      <c r="C6" s="1"/>
      <c r="D6" s="2"/>
      <c r="E6" s="3"/>
      <c r="F6" s="1"/>
      <c r="G6" s="1"/>
      <c r="H6" s="1"/>
    </row>
    <row r="7" spans="1:8" ht="15.75">
      <c r="A7" s="10" t="s">
        <v>4</v>
      </c>
      <c r="B7" s="11">
        <v>1976</v>
      </c>
      <c r="C7" s="10" t="s">
        <v>5</v>
      </c>
      <c r="D7" s="12"/>
      <c r="E7" s="13"/>
      <c r="F7" s="10"/>
      <c r="G7" s="10"/>
      <c r="H7" s="10"/>
    </row>
    <row r="8" spans="1:8" ht="15.75">
      <c r="A8" s="10" t="s">
        <v>6</v>
      </c>
      <c r="B8" s="14">
        <v>1771.75</v>
      </c>
      <c r="C8" s="10" t="s">
        <v>7</v>
      </c>
      <c r="D8" s="12"/>
      <c r="E8" s="13"/>
      <c r="F8" s="10"/>
      <c r="G8" s="10"/>
      <c r="H8" s="10"/>
    </row>
    <row r="9" spans="1:8" ht="15.75">
      <c r="A9" s="10" t="s">
        <v>8</v>
      </c>
      <c r="B9" s="10" t="s">
        <v>9</v>
      </c>
      <c r="C9" s="10"/>
      <c r="D9" s="12"/>
      <c r="E9" s="13"/>
      <c r="F9" s="10"/>
      <c r="G9" s="10"/>
      <c r="H9" s="10"/>
    </row>
    <row r="10" spans="1:8" ht="15.75">
      <c r="A10" s="10"/>
      <c r="B10" s="10" t="s">
        <v>10</v>
      </c>
      <c r="C10" s="10"/>
      <c r="D10" s="12"/>
      <c r="E10" s="13"/>
      <c r="F10" s="10"/>
      <c r="G10" s="10"/>
      <c r="H10" s="10"/>
    </row>
    <row r="11" spans="1:8" ht="16.5">
      <c r="A11" s="1"/>
      <c r="B11" s="1"/>
      <c r="C11" s="1"/>
      <c r="D11" s="2"/>
      <c r="E11" s="3"/>
      <c r="F11" s="1"/>
      <c r="G11" s="1"/>
      <c r="H11" s="1"/>
    </row>
    <row r="12" spans="1:8" ht="15.75">
      <c r="A12" s="10" t="s">
        <v>11</v>
      </c>
      <c r="B12" s="10"/>
      <c r="C12" s="10"/>
      <c r="D12" s="12" t="s">
        <v>12</v>
      </c>
      <c r="E12" s="13"/>
      <c r="F12" s="10"/>
      <c r="G12" s="10"/>
      <c r="H12" s="10"/>
    </row>
    <row r="13" spans="1:8" ht="15.75">
      <c r="A13" s="10" t="s">
        <v>13</v>
      </c>
      <c r="B13" s="10"/>
      <c r="C13" s="10"/>
      <c r="D13" s="12"/>
      <c r="E13" s="13"/>
      <c r="F13" s="10"/>
      <c r="G13" s="10"/>
      <c r="H13" s="10"/>
    </row>
    <row r="14" spans="1:8" ht="16.5">
      <c r="A14" s="1"/>
      <c r="B14" s="1"/>
      <c r="C14" s="1"/>
      <c r="D14" s="2"/>
      <c r="E14" s="3"/>
      <c r="F14" s="1"/>
      <c r="G14" s="1"/>
      <c r="H14" s="1"/>
    </row>
    <row r="15" spans="1:8" ht="16.5">
      <c r="A15" s="1" t="s">
        <v>14</v>
      </c>
      <c r="B15" s="1"/>
      <c r="C15" s="1"/>
      <c r="D15" s="2"/>
      <c r="E15" s="3"/>
      <c r="F15" s="1"/>
      <c r="G15" s="1"/>
      <c r="H15" s="1"/>
    </row>
    <row r="16" spans="1:8" ht="16.5">
      <c r="A16" s="1" t="s">
        <v>15</v>
      </c>
      <c r="B16" s="1"/>
      <c r="C16" s="1"/>
      <c r="D16" s="2"/>
      <c r="E16" s="3"/>
      <c r="F16" s="1"/>
      <c r="G16" s="1"/>
      <c r="H16" s="1"/>
    </row>
    <row r="17" spans="1:8" ht="16.5">
      <c r="A17" s="1"/>
      <c r="B17" s="1"/>
      <c r="C17" s="1"/>
      <c r="D17" s="2"/>
      <c r="E17" s="3"/>
      <c r="F17" s="1"/>
      <c r="G17" s="1"/>
      <c r="H17" s="1"/>
    </row>
    <row r="18" spans="1:8" ht="20.25">
      <c r="A18" s="15" t="s">
        <v>16</v>
      </c>
      <c r="B18" s="15"/>
      <c r="C18" s="15"/>
      <c r="D18" s="15"/>
      <c r="E18" s="15"/>
      <c r="F18" s="15"/>
      <c r="G18" s="15"/>
      <c r="H18" s="1"/>
    </row>
    <row r="19" spans="1:8" ht="15.75">
      <c r="A19" s="10" t="s">
        <v>17</v>
      </c>
      <c r="B19" s="10"/>
      <c r="C19" s="13"/>
      <c r="D19" s="12"/>
      <c r="E19" s="13"/>
      <c r="F19" s="10"/>
      <c r="G19" s="10"/>
      <c r="H19" s="10"/>
    </row>
    <row r="20" spans="1:8" ht="17.25" thickBot="1">
      <c r="A20" s="1"/>
      <c r="B20" s="1"/>
      <c r="C20" s="1"/>
      <c r="D20" s="2"/>
      <c r="E20" s="3"/>
      <c r="F20" s="1"/>
      <c r="G20" s="1"/>
      <c r="H20" s="1"/>
    </row>
    <row r="21" spans="1:8" ht="99.75" thickBot="1">
      <c r="A21" s="16" t="s">
        <v>18</v>
      </c>
      <c r="B21" s="17" t="s">
        <v>19</v>
      </c>
      <c r="C21" s="17" t="s">
        <v>20</v>
      </c>
      <c r="D21" s="18" t="s">
        <v>21</v>
      </c>
      <c r="E21" s="18"/>
      <c r="F21" s="19" t="s">
        <v>22</v>
      </c>
      <c r="G21" s="20" t="s">
        <v>23</v>
      </c>
      <c r="H21" s="21"/>
    </row>
    <row r="22" spans="1:8" ht="77.25" thickBot="1">
      <c r="A22" s="16"/>
      <c r="B22" s="22" t="s">
        <v>24</v>
      </c>
      <c r="C22" s="22" t="s">
        <v>24</v>
      </c>
      <c r="D22" s="23" t="s">
        <v>25</v>
      </c>
      <c r="E22" s="24" t="s">
        <v>26</v>
      </c>
      <c r="F22" s="25" t="s">
        <v>27</v>
      </c>
      <c r="G22" s="26" t="s">
        <v>28</v>
      </c>
      <c r="H22" s="27"/>
    </row>
    <row r="23" spans="1:8" ht="83.25" thickBot="1">
      <c r="A23" s="19" t="s">
        <v>29</v>
      </c>
      <c r="B23" s="28">
        <v>386836.40000000008</v>
      </c>
      <c r="C23" s="28">
        <v>393677.97</v>
      </c>
      <c r="D23" s="28">
        <v>68242.976181778417</v>
      </c>
      <c r="E23" s="29">
        <f>B23-C23</f>
        <v>-6841.5699999998906</v>
      </c>
      <c r="F23" s="30">
        <f>D23+B23-C23</f>
        <v>61401.406181778526</v>
      </c>
      <c r="G23" s="31">
        <v>0</v>
      </c>
      <c r="H23" s="21"/>
    </row>
    <row r="24" spans="1:8" ht="33.75" thickBot="1">
      <c r="A24" s="19" t="s">
        <v>30</v>
      </c>
      <c r="B24" s="28">
        <v>115199.51</v>
      </c>
      <c r="C24" s="28">
        <v>117324.85000000002</v>
      </c>
      <c r="D24" s="28">
        <v>21145.249999999985</v>
      </c>
      <c r="E24" s="29">
        <f>B24-C24</f>
        <v>-2125.3400000000256</v>
      </c>
      <c r="F24" s="30">
        <f>D24+B24-C24</f>
        <v>19019.90999999996</v>
      </c>
      <c r="G24" s="31">
        <f>C24-D74</f>
        <v>34164.550000000017</v>
      </c>
      <c r="H24" s="21"/>
    </row>
    <row r="25" spans="1:8" ht="50.25" thickBot="1">
      <c r="A25" s="19" t="s">
        <v>31</v>
      </c>
      <c r="B25" s="28">
        <v>0</v>
      </c>
      <c r="C25" s="28">
        <v>0</v>
      </c>
      <c r="D25" s="28">
        <v>177.81999999999516</v>
      </c>
      <c r="E25" s="29">
        <f>B25-C25</f>
        <v>0</v>
      </c>
      <c r="F25" s="30">
        <f>D25+B25-C25</f>
        <v>177.81999999999516</v>
      </c>
      <c r="G25" s="31">
        <f>C25-D79</f>
        <v>0</v>
      </c>
      <c r="H25" s="21"/>
    </row>
    <row r="26" spans="1:8" ht="33.75" thickBot="1">
      <c r="A26" s="19" t="s">
        <v>32</v>
      </c>
      <c r="B26" s="28">
        <v>32149.019999999997</v>
      </c>
      <c r="C26" s="28">
        <v>32748.850000000002</v>
      </c>
      <c r="D26" s="28">
        <v>5154.3938182215861</v>
      </c>
      <c r="E26" s="29">
        <f>B26-C26</f>
        <v>-599.83000000000538</v>
      </c>
      <c r="F26" s="30">
        <f>D26+B26-C26</f>
        <v>4554.5638182215807</v>
      </c>
      <c r="G26" s="31">
        <v>0</v>
      </c>
      <c r="H26" s="32"/>
    </row>
    <row r="27" spans="1:8" ht="16.5">
      <c r="A27" s="33" t="s">
        <v>33</v>
      </c>
      <c r="B27" s="33"/>
      <c r="C27" s="33"/>
      <c r="D27" s="34"/>
      <c r="E27" s="35"/>
      <c r="F27" s="35"/>
      <c r="G27" s="35"/>
      <c r="H27" s="36"/>
    </row>
    <row r="28" spans="1:8" ht="16.5">
      <c r="A28" s="37"/>
      <c r="B28" s="37"/>
      <c r="C28" s="38"/>
      <c r="D28" s="39"/>
      <c r="E28" s="40"/>
      <c r="F28" s="21"/>
      <c r="G28" s="21"/>
      <c r="H28" s="21"/>
    </row>
    <row r="29" spans="1:8" ht="16.5">
      <c r="A29" s="41" t="s">
        <v>34</v>
      </c>
      <c r="B29" s="41"/>
      <c r="C29" s="41"/>
      <c r="D29" s="41"/>
      <c r="E29" s="41"/>
      <c r="F29" s="41"/>
      <c r="G29" s="41"/>
      <c r="H29" s="42"/>
    </row>
    <row r="30" spans="1:8" ht="17.25" thickBot="1">
      <c r="A30" s="21"/>
      <c r="B30" s="21"/>
      <c r="C30" s="21"/>
      <c r="D30" s="39"/>
      <c r="E30" s="40"/>
      <c r="F30" s="21"/>
      <c r="G30" s="21"/>
      <c r="H30" s="21"/>
    </row>
    <row r="31" spans="1:8" ht="83.25" thickBot="1">
      <c r="A31" s="19" t="s">
        <v>35</v>
      </c>
      <c r="B31" s="19" t="s">
        <v>36</v>
      </c>
      <c r="C31" s="19" t="s">
        <v>37</v>
      </c>
      <c r="D31" s="43" t="s">
        <v>38</v>
      </c>
      <c r="E31" s="44" t="s">
        <v>39</v>
      </c>
      <c r="F31" s="45"/>
      <c r="G31" s="21"/>
      <c r="H31" s="21"/>
    </row>
    <row r="32" spans="1:8" ht="64.5" thickBot="1">
      <c r="A32" s="46" t="s">
        <v>40</v>
      </c>
      <c r="B32" s="47" t="s">
        <v>41</v>
      </c>
      <c r="C32" s="48">
        <v>150.59</v>
      </c>
      <c r="D32" s="49">
        <v>0</v>
      </c>
      <c r="E32" s="49">
        <v>0</v>
      </c>
      <c r="F32" s="45"/>
      <c r="G32" s="21"/>
      <c r="H32" s="21"/>
    </row>
    <row r="33" spans="1:8" ht="51.75" thickBot="1">
      <c r="A33" s="50" t="s">
        <v>42</v>
      </c>
      <c r="B33" s="51" t="s">
        <v>43</v>
      </c>
      <c r="C33" s="52">
        <v>582.33177191489335</v>
      </c>
      <c r="D33" s="49">
        <v>0</v>
      </c>
      <c r="E33" s="49">
        <v>0</v>
      </c>
      <c r="F33" s="53"/>
      <c r="G33" s="53"/>
      <c r="H33" s="53"/>
    </row>
    <row r="34" spans="1:8" ht="17.25" thickBot="1">
      <c r="A34" s="54" t="s">
        <v>44</v>
      </c>
      <c r="B34" s="54"/>
      <c r="C34" s="55">
        <f>SUM(C32:C33)</f>
        <v>732.92177191489338</v>
      </c>
      <c r="D34" s="56"/>
      <c r="E34" s="57"/>
      <c r="F34" s="53"/>
      <c r="G34" s="53"/>
      <c r="H34" s="53"/>
    </row>
    <row r="35" spans="1:8">
      <c r="A35" s="58"/>
      <c r="B35" s="59"/>
      <c r="C35" s="59"/>
      <c r="D35" s="60"/>
      <c r="E35" s="61"/>
      <c r="F35" s="53"/>
      <c r="G35" s="53"/>
      <c r="H35" s="53"/>
    </row>
    <row r="36" spans="1:8" ht="20.25">
      <c r="A36" s="62" t="s">
        <v>45</v>
      </c>
      <c r="B36" s="62"/>
      <c r="C36" s="62"/>
      <c r="D36" s="62"/>
      <c r="E36" s="62"/>
      <c r="F36" s="62"/>
      <c r="G36" s="62"/>
      <c r="H36" s="21"/>
    </row>
    <row r="37" spans="1:8" ht="16.5">
      <c r="A37" s="21"/>
      <c r="B37" s="21"/>
      <c r="C37" s="21"/>
      <c r="D37" s="39"/>
      <c r="E37" s="40"/>
      <c r="F37" s="21"/>
      <c r="G37" s="21"/>
      <c r="H37" s="21"/>
    </row>
    <row r="38" spans="1:8" ht="16.5">
      <c r="A38" s="63" t="s">
        <v>46</v>
      </c>
      <c r="B38" s="63"/>
      <c r="C38" s="63"/>
      <c r="D38" s="63"/>
      <c r="E38" s="63"/>
      <c r="F38" s="21"/>
      <c r="G38" s="21"/>
      <c r="H38" s="21"/>
    </row>
    <row r="39" spans="1:8" ht="17.25" thickBot="1">
      <c r="A39" s="21"/>
      <c r="B39" s="21"/>
      <c r="C39" s="21"/>
      <c r="D39" s="39"/>
      <c r="E39" s="40"/>
      <c r="F39" s="21"/>
      <c r="G39" s="21"/>
      <c r="H39" s="21"/>
    </row>
    <row r="40" spans="1:8" ht="17.25" thickBot="1">
      <c r="A40" s="64" t="s">
        <v>47</v>
      </c>
      <c r="B40" s="64"/>
      <c r="C40" s="64"/>
      <c r="D40" s="65"/>
      <c r="E40" s="66">
        <f>B23+B26</f>
        <v>418985.4200000001</v>
      </c>
      <c r="F40" s="21"/>
      <c r="G40" s="38"/>
      <c r="H40" s="38"/>
    </row>
    <row r="41" spans="1:8" ht="17.25" thickBot="1">
      <c r="A41" s="67"/>
      <c r="B41" s="67"/>
      <c r="C41" s="67"/>
      <c r="D41" s="68"/>
      <c r="E41" s="69"/>
      <c r="F41" s="21"/>
      <c r="G41" s="21"/>
      <c r="H41" s="21"/>
    </row>
    <row r="42" spans="1:8" ht="17.25" thickBot="1">
      <c r="A42" s="70" t="s">
        <v>48</v>
      </c>
      <c r="B42" s="70"/>
      <c r="C42" s="70"/>
      <c r="D42" s="71" t="s">
        <v>49</v>
      </c>
      <c r="E42" s="72" t="s">
        <v>50</v>
      </c>
      <c r="F42" s="21"/>
      <c r="G42" s="21"/>
      <c r="H42" s="21"/>
    </row>
    <row r="43" spans="1:8" ht="17.25" thickBot="1">
      <c r="A43" s="73" t="s">
        <v>51</v>
      </c>
      <c r="B43" s="73"/>
      <c r="C43" s="73"/>
      <c r="D43" s="74">
        <f>(E40-D62)*'[1]% для расчета 2018'!I7/100</f>
        <v>130861.56422717296</v>
      </c>
      <c r="E43" s="74"/>
      <c r="F43" s="21"/>
      <c r="G43" s="38"/>
      <c r="H43" s="21"/>
    </row>
    <row r="44" spans="1:8" ht="17.25" thickBot="1">
      <c r="A44" s="75" t="s">
        <v>52</v>
      </c>
      <c r="B44" s="75"/>
      <c r="C44" s="75"/>
      <c r="D44" s="76" t="s">
        <v>53</v>
      </c>
      <c r="E44" s="76"/>
      <c r="F44" s="21"/>
      <c r="G44" s="21"/>
      <c r="H44" s="21"/>
    </row>
    <row r="45" spans="1:8" ht="17.25" thickBot="1">
      <c r="A45" s="75" t="s">
        <v>54</v>
      </c>
      <c r="B45" s="75"/>
      <c r="C45" s="75"/>
      <c r="D45" s="76" t="s">
        <v>53</v>
      </c>
      <c r="E45" s="76"/>
      <c r="F45" s="21"/>
      <c r="G45" s="21"/>
      <c r="H45" s="21"/>
    </row>
    <row r="46" spans="1:8" ht="17.25" thickBot="1">
      <c r="A46" s="75" t="s">
        <v>55</v>
      </c>
      <c r="B46" s="75"/>
      <c r="C46" s="75"/>
      <c r="D46" s="76" t="s">
        <v>53</v>
      </c>
      <c r="E46" s="76"/>
      <c r="F46" s="21"/>
      <c r="G46" s="21"/>
      <c r="H46" s="21"/>
    </row>
    <row r="47" spans="1:8" ht="17.25" thickBot="1">
      <c r="A47" s="75" t="s">
        <v>56</v>
      </c>
      <c r="B47" s="75"/>
      <c r="C47" s="75"/>
      <c r="D47" s="75" t="s">
        <v>57</v>
      </c>
      <c r="E47" s="75"/>
      <c r="F47" s="21"/>
      <c r="G47" s="21"/>
      <c r="H47" s="21"/>
    </row>
    <row r="48" spans="1:8" ht="17.25" thickBot="1">
      <c r="A48" s="75" t="s">
        <v>58</v>
      </c>
      <c r="B48" s="75"/>
      <c r="C48" s="75"/>
      <c r="D48" s="76" t="s">
        <v>59</v>
      </c>
      <c r="E48" s="76"/>
      <c r="F48" s="21"/>
      <c r="G48" s="21"/>
      <c r="H48" s="21"/>
    </row>
    <row r="49" spans="1:8" ht="17.25" thickBot="1">
      <c r="A49" s="77" t="s">
        <v>60</v>
      </c>
      <c r="B49" s="77"/>
      <c r="C49" s="77"/>
      <c r="D49" s="76" t="s">
        <v>53</v>
      </c>
      <c r="E49" s="76"/>
      <c r="F49" s="21"/>
      <c r="G49" s="21"/>
      <c r="H49" s="21"/>
    </row>
    <row r="50" spans="1:8" ht="17.25" thickBot="1">
      <c r="A50" s="77" t="s">
        <v>61</v>
      </c>
      <c r="B50" s="77"/>
      <c r="C50" s="77"/>
      <c r="D50" s="76" t="s">
        <v>53</v>
      </c>
      <c r="E50" s="76"/>
      <c r="F50" s="21"/>
      <c r="G50" s="21"/>
      <c r="H50" s="21"/>
    </row>
    <row r="51" spans="1:8" ht="17.25" thickBot="1">
      <c r="A51" s="77" t="s">
        <v>62</v>
      </c>
      <c r="B51" s="77"/>
      <c r="C51" s="77"/>
      <c r="D51" s="75" t="s">
        <v>63</v>
      </c>
      <c r="E51" s="75"/>
      <c r="F51" s="21"/>
      <c r="G51" s="21"/>
      <c r="H51" s="21"/>
    </row>
    <row r="52" spans="1:8" ht="17.25" thickBot="1">
      <c r="A52" s="77" t="s">
        <v>64</v>
      </c>
      <c r="B52" s="77"/>
      <c r="C52" s="77"/>
      <c r="D52" s="76" t="s">
        <v>53</v>
      </c>
      <c r="E52" s="76"/>
      <c r="F52" s="21"/>
      <c r="G52" s="21"/>
      <c r="H52" s="21"/>
    </row>
    <row r="53" spans="1:8" ht="17.25" thickBot="1">
      <c r="A53" s="75" t="s">
        <v>65</v>
      </c>
      <c r="B53" s="75"/>
      <c r="C53" s="75"/>
      <c r="D53" s="76" t="s">
        <v>53</v>
      </c>
      <c r="E53" s="76"/>
      <c r="F53" s="21"/>
      <c r="G53" s="21"/>
      <c r="H53" s="21"/>
    </row>
    <row r="54" spans="1:8" ht="17.25" thickBot="1">
      <c r="A54" s="76" t="s">
        <v>66</v>
      </c>
      <c r="B54" s="76"/>
      <c r="C54" s="76"/>
      <c r="D54" s="76" t="s">
        <v>67</v>
      </c>
      <c r="E54" s="76"/>
      <c r="F54" s="21"/>
      <c r="G54" s="21"/>
      <c r="H54" s="21"/>
    </row>
    <row r="55" spans="1:8" ht="17.25" thickBot="1">
      <c r="A55" s="78" t="s">
        <v>68</v>
      </c>
      <c r="B55" s="78"/>
      <c r="C55" s="78"/>
      <c r="D55" s="79">
        <f>(E40-D62)*'[1]% для расчета 2018'!I8/100</f>
        <v>221341.61354411166</v>
      </c>
      <c r="E55" s="79"/>
      <c r="F55" s="21"/>
      <c r="G55" s="21"/>
      <c r="H55" s="21"/>
    </row>
    <row r="56" spans="1:8" ht="17.25" thickBot="1">
      <c r="A56" s="75" t="s">
        <v>69</v>
      </c>
      <c r="B56" s="75"/>
      <c r="C56" s="75"/>
      <c r="D56" s="80" t="s">
        <v>70</v>
      </c>
      <c r="E56" s="80"/>
      <c r="F56" s="21"/>
      <c r="G56" s="21"/>
      <c r="H56" s="21"/>
    </row>
    <row r="57" spans="1:8" ht="17.25" thickBot="1">
      <c r="A57" s="75"/>
      <c r="B57" s="75"/>
      <c r="C57" s="75"/>
      <c r="D57" s="80"/>
      <c r="E57" s="80"/>
      <c r="F57" s="21"/>
      <c r="G57" s="21"/>
      <c r="H57" s="21"/>
    </row>
    <row r="58" spans="1:8" ht="17.25" thickBot="1">
      <c r="A58" s="75" t="s">
        <v>71</v>
      </c>
      <c r="B58" s="75"/>
      <c r="C58" s="75"/>
      <c r="D58" s="75" t="s">
        <v>72</v>
      </c>
      <c r="E58" s="75"/>
      <c r="F58" s="21"/>
      <c r="G58" s="21"/>
      <c r="H58" s="21"/>
    </row>
    <row r="59" spans="1:8" ht="17.25" thickBot="1">
      <c r="A59" s="75" t="s">
        <v>73</v>
      </c>
      <c r="B59" s="75"/>
      <c r="C59" s="75"/>
      <c r="D59" s="75" t="s">
        <v>72</v>
      </c>
      <c r="E59" s="75"/>
      <c r="F59" s="21"/>
      <c r="G59" s="21"/>
      <c r="H59" s="21"/>
    </row>
    <row r="60" spans="1:8" ht="17.25" thickBot="1">
      <c r="A60" s="76" t="s">
        <v>74</v>
      </c>
      <c r="B60" s="76"/>
      <c r="C60" s="76"/>
      <c r="D60" s="79">
        <f>(E40-D62)*'[1]% для расчета 2018'!I6/100</f>
        <v>25424.374528715525</v>
      </c>
      <c r="E60" s="79"/>
      <c r="F60" s="21"/>
      <c r="G60" s="21"/>
      <c r="H60" s="21"/>
    </row>
    <row r="61" spans="1:8" ht="17.25" thickBot="1">
      <c r="A61" s="75" t="s">
        <v>75</v>
      </c>
      <c r="B61" s="75"/>
      <c r="C61" s="75"/>
      <c r="D61" s="75" t="s">
        <v>76</v>
      </c>
      <c r="E61" s="75"/>
      <c r="F61" s="21"/>
      <c r="G61" s="21"/>
      <c r="H61" s="21"/>
    </row>
    <row r="62" spans="1:8" ht="17.25" thickBot="1">
      <c r="A62" s="81" t="s">
        <v>77</v>
      </c>
      <c r="B62" s="81"/>
      <c r="C62" s="81"/>
      <c r="D62" s="82">
        <f>D63+D64</f>
        <v>41357.867700000003</v>
      </c>
      <c r="E62" s="82"/>
      <c r="F62" s="1"/>
      <c r="G62" s="1"/>
      <c r="H62" s="1"/>
    </row>
    <row r="63" spans="1:8" ht="17.25" thickBot="1">
      <c r="A63" s="75" t="s">
        <v>78</v>
      </c>
      <c r="B63" s="75"/>
      <c r="C63" s="75"/>
      <c r="D63" s="83">
        <f>(C24+C23+C25+C26)*1.8%</f>
        <v>9787.5300600000028</v>
      </c>
      <c r="E63" s="72" t="s">
        <v>79</v>
      </c>
      <c r="F63" s="21"/>
      <c r="G63" s="21"/>
      <c r="H63" s="21"/>
    </row>
    <row r="64" spans="1:8" ht="16.5">
      <c r="A64" s="84" t="s">
        <v>80</v>
      </c>
      <c r="B64" s="84"/>
      <c r="C64" s="84"/>
      <c r="D64" s="85">
        <f>B26*0.982</f>
        <v>31570.337639999998</v>
      </c>
      <c r="E64" s="86" t="s">
        <v>81</v>
      </c>
      <c r="F64" s="21"/>
      <c r="G64" s="21"/>
      <c r="H64" s="21"/>
    </row>
    <row r="65" spans="1:8" ht="16.5">
      <c r="A65" s="21"/>
      <c r="B65" s="21"/>
      <c r="C65" s="21"/>
      <c r="D65" s="39"/>
      <c r="E65" s="40"/>
      <c r="F65" s="21"/>
      <c r="G65" s="21"/>
      <c r="H65" s="21"/>
    </row>
    <row r="66" spans="1:8" ht="16.5">
      <c r="A66" s="21"/>
      <c r="B66" s="21"/>
      <c r="C66" s="21"/>
      <c r="D66" s="39"/>
      <c r="E66" s="40"/>
      <c r="F66" s="21"/>
      <c r="G66" s="21"/>
      <c r="H66" s="21"/>
    </row>
    <row r="67" spans="1:8" ht="16.5">
      <c r="A67" s="87" t="s">
        <v>82</v>
      </c>
      <c r="B67" s="87"/>
      <c r="C67" s="87"/>
      <c r="D67" s="87"/>
      <c r="E67" s="87"/>
      <c r="F67" s="87"/>
      <c r="G67" s="21"/>
      <c r="H67" s="21"/>
    </row>
    <row r="68" spans="1:8" ht="17.25" thickBot="1">
      <c r="A68" s="37"/>
      <c r="B68" s="37"/>
      <c r="C68" s="37"/>
      <c r="D68" s="88"/>
      <c r="E68" s="89"/>
      <c r="F68" s="37"/>
      <c r="G68" s="21"/>
      <c r="H68" s="21"/>
    </row>
    <row r="69" spans="1:8" ht="50.25" thickBot="1">
      <c r="A69" s="18" t="s">
        <v>48</v>
      </c>
      <c r="B69" s="18"/>
      <c r="C69" s="19" t="s">
        <v>83</v>
      </c>
      <c r="D69" s="43" t="s">
        <v>84</v>
      </c>
      <c r="E69" s="18" t="s">
        <v>50</v>
      </c>
      <c r="F69" s="18"/>
      <c r="G69" s="21"/>
      <c r="H69" s="21"/>
    </row>
    <row r="70" spans="1:8" ht="33.75" thickBot="1">
      <c r="A70" s="90" t="s">
        <v>85</v>
      </c>
      <c r="B70" s="90"/>
      <c r="C70" s="91" t="s">
        <v>86</v>
      </c>
      <c r="D70" s="92">
        <v>13488.06</v>
      </c>
      <c r="E70" s="90" t="s">
        <v>87</v>
      </c>
      <c r="F70" s="90"/>
      <c r="G70" s="21"/>
      <c r="H70" s="21"/>
    </row>
    <row r="71" spans="1:8" ht="33.75" thickBot="1">
      <c r="A71" s="90" t="s">
        <v>88</v>
      </c>
      <c r="B71" s="90"/>
      <c r="C71" s="91" t="s">
        <v>89</v>
      </c>
      <c r="D71" s="92">
        <v>3371.97</v>
      </c>
      <c r="E71" s="90" t="s">
        <v>87</v>
      </c>
      <c r="F71" s="90"/>
      <c r="G71" s="21"/>
      <c r="H71" s="21"/>
    </row>
    <row r="72" spans="1:8" ht="33.75" thickBot="1">
      <c r="A72" s="90" t="s">
        <v>90</v>
      </c>
      <c r="B72" s="90"/>
      <c r="C72" s="91" t="s">
        <v>91</v>
      </c>
      <c r="D72" s="92">
        <v>60000</v>
      </c>
      <c r="E72" s="90" t="s">
        <v>92</v>
      </c>
      <c r="F72" s="90"/>
      <c r="G72" s="21"/>
      <c r="H72" s="21"/>
    </row>
    <row r="73" spans="1:8" ht="33.75" thickBot="1">
      <c r="A73" s="90" t="s">
        <v>93</v>
      </c>
      <c r="B73" s="90"/>
      <c r="C73" s="91" t="s">
        <v>91</v>
      </c>
      <c r="D73" s="92">
        <v>6300.27</v>
      </c>
      <c r="E73" s="90" t="s">
        <v>87</v>
      </c>
      <c r="F73" s="90"/>
      <c r="G73" s="21"/>
      <c r="H73" s="21"/>
    </row>
    <row r="74" spans="1:8" ht="17.25" thickBot="1">
      <c r="A74" s="93" t="s">
        <v>44</v>
      </c>
      <c r="B74" s="93"/>
      <c r="C74" s="94"/>
      <c r="D74" s="95">
        <f>SUM(D70:D73)</f>
        <v>83160.3</v>
      </c>
      <c r="E74" s="93"/>
      <c r="F74" s="93"/>
      <c r="G74" s="42"/>
      <c r="H74" s="42"/>
    </row>
    <row r="75" spans="1:8" ht="16.5">
      <c r="A75" s="21"/>
      <c r="B75" s="21"/>
      <c r="C75" s="21"/>
      <c r="D75" s="39"/>
      <c r="E75" s="40"/>
      <c r="F75" s="21"/>
      <c r="G75" s="21"/>
      <c r="H75" s="21"/>
    </row>
    <row r="76" spans="1:8" ht="16.5">
      <c r="A76" s="96" t="s">
        <v>94</v>
      </c>
      <c r="B76" s="96"/>
      <c r="C76" s="96"/>
      <c r="D76" s="96"/>
      <c r="E76" s="96"/>
      <c r="F76" s="96"/>
      <c r="G76" s="21"/>
      <c r="H76" s="21"/>
    </row>
    <row r="77" spans="1:8" ht="17.25" thickBot="1">
      <c r="A77" s="21"/>
      <c r="B77" s="21"/>
      <c r="C77" s="21"/>
      <c r="D77" s="39"/>
      <c r="E77" s="40"/>
      <c r="F77" s="21"/>
      <c r="G77" s="21"/>
      <c r="H77" s="21"/>
    </row>
    <row r="78" spans="1:8" ht="50.25" thickBot="1">
      <c r="A78" s="97" t="s">
        <v>48</v>
      </c>
      <c r="B78" s="98"/>
      <c r="C78" s="99" t="s">
        <v>83</v>
      </c>
      <c r="D78" s="100" t="s">
        <v>84</v>
      </c>
      <c r="E78" s="101" t="s">
        <v>50</v>
      </c>
      <c r="F78" s="102"/>
      <c r="G78" s="21"/>
      <c r="H78" s="21"/>
    </row>
    <row r="79" spans="1:8" ht="17.25" thickBot="1">
      <c r="A79" s="103" t="s">
        <v>44</v>
      </c>
      <c r="B79" s="104"/>
      <c r="C79" s="105"/>
      <c r="D79" s="106"/>
      <c r="E79" s="107"/>
      <c r="F79" s="108"/>
      <c r="G79" s="21"/>
      <c r="H79" s="21"/>
    </row>
    <row r="80" spans="1:8" ht="16.5">
      <c r="A80" s="21"/>
      <c r="B80" s="109"/>
      <c r="C80" s="109"/>
      <c r="D80" s="110"/>
      <c r="E80" s="40"/>
      <c r="F80" s="21"/>
      <c r="G80" s="21"/>
      <c r="H80" s="21"/>
    </row>
    <row r="81" spans="1:8" ht="16.5">
      <c r="A81" s="96" t="s">
        <v>95</v>
      </c>
      <c r="B81" s="96"/>
      <c r="C81" s="96"/>
      <c r="D81" s="96"/>
      <c r="E81" s="96"/>
      <c r="F81" s="96"/>
      <c r="G81" s="21"/>
      <c r="H81" s="21"/>
    </row>
    <row r="82" spans="1:8" ht="33">
      <c r="A82" s="21"/>
      <c r="B82" s="21"/>
      <c r="C82" s="21"/>
      <c r="D82" s="39"/>
      <c r="E82" s="40" t="s">
        <v>84</v>
      </c>
      <c r="F82" s="21"/>
      <c r="G82" s="21"/>
      <c r="H82" s="21"/>
    </row>
    <row r="83" spans="1:8" ht="16.5">
      <c r="A83" s="41" t="s">
        <v>96</v>
      </c>
      <c r="B83" s="41"/>
      <c r="C83" s="21"/>
      <c r="D83" s="39"/>
      <c r="E83" s="40"/>
      <c r="F83" s="21"/>
      <c r="G83" s="21"/>
      <c r="H83" s="21"/>
    </row>
    <row r="84" spans="1:8" ht="16.5">
      <c r="A84" s="41" t="s">
        <v>97</v>
      </c>
      <c r="B84" s="41"/>
      <c r="C84" s="21"/>
      <c r="D84" s="39"/>
      <c r="E84" s="111">
        <f>D64</f>
        <v>31570.337639999998</v>
      </c>
      <c r="F84" s="21"/>
      <c r="G84" s="21"/>
      <c r="H84" s="21"/>
    </row>
    <row r="85" spans="1:8" ht="16.5">
      <c r="A85" s="112" t="s">
        <v>98</v>
      </c>
      <c r="B85" s="112"/>
      <c r="C85" s="21"/>
      <c r="D85" s="39"/>
      <c r="E85" s="111">
        <f>C34*0.1</f>
        <v>73.292177191489344</v>
      </c>
      <c r="F85" s="21"/>
      <c r="G85" s="21"/>
      <c r="H85" s="21"/>
    </row>
    <row r="86" spans="1:8" ht="16.5">
      <c r="A86" s="21"/>
      <c r="B86" s="21"/>
      <c r="C86" s="21"/>
      <c r="D86" s="39"/>
      <c r="E86" s="40"/>
      <c r="F86" s="21"/>
      <c r="G86" s="21"/>
      <c r="H86" s="21"/>
    </row>
    <row r="87" spans="1:8" ht="16.5">
      <c r="A87" s="21"/>
      <c r="B87" s="21"/>
      <c r="C87" s="21"/>
      <c r="D87" s="39"/>
      <c r="E87" s="40"/>
      <c r="F87" s="21"/>
      <c r="G87" s="21"/>
      <c r="H87" s="21"/>
    </row>
    <row r="88" spans="1:8" ht="16.5">
      <c r="A88" s="21"/>
      <c r="B88" s="21"/>
      <c r="C88" s="21"/>
      <c r="D88" s="39"/>
      <c r="E88" s="40"/>
      <c r="F88" s="21"/>
      <c r="G88" s="21"/>
      <c r="H88" s="21"/>
    </row>
    <row r="89" spans="1:8" ht="33">
      <c r="A89" s="41" t="s">
        <v>99</v>
      </c>
      <c r="B89" s="41"/>
      <c r="C89" s="41"/>
      <c r="D89" s="113"/>
      <c r="E89" s="40"/>
      <c r="F89" s="21" t="s">
        <v>100</v>
      </c>
      <c r="G89" s="21"/>
      <c r="H89" s="21"/>
    </row>
    <row r="90" spans="1:8" ht="16.5">
      <c r="A90" s="21"/>
      <c r="B90" s="21"/>
      <c r="C90" s="21"/>
      <c r="D90" s="39"/>
      <c r="E90" s="40"/>
      <c r="F90" s="21"/>
      <c r="G90" s="21"/>
      <c r="H90" s="21"/>
    </row>
    <row r="91" spans="1:8" ht="16.5">
      <c r="A91" s="21"/>
      <c r="B91" s="21"/>
      <c r="C91" s="21"/>
      <c r="D91" s="39"/>
      <c r="E91" s="40"/>
      <c r="F91" s="21"/>
      <c r="G91" s="21"/>
      <c r="H91" s="21"/>
    </row>
    <row r="92" spans="1:8" ht="16.5">
      <c r="A92" s="21"/>
      <c r="B92" s="21"/>
      <c r="C92" s="21"/>
      <c r="D92" s="39"/>
      <c r="E92" s="40"/>
      <c r="F92" s="21"/>
      <c r="G92" s="21"/>
      <c r="H92" s="21"/>
    </row>
    <row r="93" spans="1:8" ht="16.5">
      <c r="A93" s="21" t="s">
        <v>101</v>
      </c>
      <c r="B93" s="21"/>
      <c r="C93" s="21"/>
      <c r="D93" s="39"/>
      <c r="E93" s="40"/>
      <c r="F93" s="21"/>
      <c r="G93" s="21"/>
      <c r="H93" s="21"/>
    </row>
    <row r="94" spans="1:8" ht="16.5">
      <c r="A94" s="21"/>
      <c r="B94" s="21"/>
      <c r="C94" s="21"/>
      <c r="D94" s="39"/>
      <c r="E94" s="40"/>
      <c r="F94" s="21"/>
      <c r="G94" s="21"/>
      <c r="H94" s="21"/>
    </row>
    <row r="95" spans="1:8" ht="16.5">
      <c r="A95" s="21"/>
      <c r="B95" s="21"/>
      <c r="C95" s="21"/>
      <c r="D95" s="39"/>
      <c r="E95" s="40"/>
      <c r="F95" s="21"/>
      <c r="G95" s="21"/>
      <c r="H95" s="21"/>
    </row>
    <row r="96" spans="1:8" ht="16.5">
      <c r="A96" s="21" t="s">
        <v>102</v>
      </c>
      <c r="B96" s="21"/>
      <c r="C96" s="21"/>
      <c r="D96" s="39"/>
      <c r="E96" s="40"/>
      <c r="F96" s="21"/>
      <c r="G96" s="21"/>
      <c r="H96" s="21"/>
    </row>
  </sheetData>
  <mergeCells count="76">
    <mergeCell ref="A89:C89"/>
    <mergeCell ref="A79:B79"/>
    <mergeCell ref="E79:F79"/>
    <mergeCell ref="B80:C80"/>
    <mergeCell ref="A81:F81"/>
    <mergeCell ref="A83:B83"/>
    <mergeCell ref="A84:B84"/>
    <mergeCell ref="A73:B73"/>
    <mergeCell ref="E73:F73"/>
    <mergeCell ref="A74:B74"/>
    <mergeCell ref="E74:F74"/>
    <mergeCell ref="A76:F76"/>
    <mergeCell ref="A78:B78"/>
    <mergeCell ref="E78:F78"/>
    <mergeCell ref="A70:B70"/>
    <mergeCell ref="E70:F70"/>
    <mergeCell ref="A71:B71"/>
    <mergeCell ref="E71:F71"/>
    <mergeCell ref="A72:B72"/>
    <mergeCell ref="E72:F72"/>
    <mergeCell ref="A62:C62"/>
    <mergeCell ref="D62:E62"/>
    <mergeCell ref="A63:C63"/>
    <mergeCell ref="A64:C64"/>
    <mergeCell ref="A67:F67"/>
    <mergeCell ref="A69:B69"/>
    <mergeCell ref="E69:F69"/>
    <mergeCell ref="A59:C59"/>
    <mergeCell ref="D59:E59"/>
    <mergeCell ref="A60:C60"/>
    <mergeCell ref="D60:E60"/>
    <mergeCell ref="A61:C61"/>
    <mergeCell ref="D61:E61"/>
    <mergeCell ref="A55:C55"/>
    <mergeCell ref="D55:E55"/>
    <mergeCell ref="A56:C57"/>
    <mergeCell ref="D56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E27:F27"/>
    <mergeCell ref="G27:H27"/>
    <mergeCell ref="A29:G29"/>
    <mergeCell ref="A36:G36"/>
    <mergeCell ref="A38:E38"/>
    <mergeCell ref="A42:C42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2019-03-20T08:50:58Z</dcterms:modified>
</cp:coreProperties>
</file>